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nas1.kitakami.local\Public\07商工部\01商業観光課\商業係\田中\チラシ（やり直し）\"/>
    </mc:Choice>
  </mc:AlternateContent>
  <bookViews>
    <workbookView xWindow="0" yWindow="0" windowWidth="19200" windowHeight="11925" activeTab="2"/>
  </bookViews>
  <sheets>
    <sheet name="入力例" sheetId="1" r:id="rId1"/>
    <sheet name="作業用①" sheetId="2" r:id="rId2"/>
    <sheet name="作業用②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F26" i="2" l="1"/>
  <c r="F25" i="2"/>
  <c r="D30" i="3" l="1"/>
  <c r="B30" i="3"/>
  <c r="D28" i="3"/>
  <c r="F28" i="3" s="1"/>
  <c r="F30" i="3" l="1"/>
  <c r="B32" i="3"/>
  <c r="B24" i="1"/>
  <c r="B24" i="2"/>
  <c r="F27" i="1" l="1"/>
  <c r="F26" i="1"/>
  <c r="C24" i="2"/>
  <c r="F27" i="2"/>
  <c r="F9" i="2"/>
  <c r="D9" i="2"/>
  <c r="F9" i="1"/>
  <c r="D9" i="1"/>
  <c r="F25" i="1" l="1"/>
  <c r="F24" i="2"/>
  <c r="C24" i="1"/>
  <c r="F28" i="1" s="1"/>
  <c r="F24" i="1"/>
  <c r="F28" i="2" l="1"/>
</calcChain>
</file>

<file path=xl/sharedStrings.xml><?xml version="1.0" encoding="utf-8"?>
<sst xmlns="http://schemas.openxmlformats.org/spreadsheetml/2006/main" count="120" uniqueCount="70">
  <si>
    <t>手順１　法人名・屋号を入力してください。</t>
    <rPh sb="0" eb="2">
      <t>テジュン</t>
    </rPh>
    <rPh sb="4" eb="6">
      <t>ホウジン</t>
    </rPh>
    <rPh sb="6" eb="7">
      <t>メイ</t>
    </rPh>
    <rPh sb="8" eb="10">
      <t>ヤゴウ</t>
    </rPh>
    <rPh sb="11" eb="13">
      <t>ニュウリョク</t>
    </rPh>
    <phoneticPr fontId="2"/>
  </si>
  <si>
    <t>事業者名</t>
    <rPh sb="0" eb="3">
      <t>ジギョウシャ</t>
    </rPh>
    <rPh sb="3" eb="4">
      <t>メイ</t>
    </rPh>
    <phoneticPr fontId="2"/>
  </si>
  <si>
    <t>株式会社　きたかみ</t>
    <rPh sb="0" eb="4">
      <t>カブシキガイシャ</t>
    </rPh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</si>
  <si>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</si>
  <si>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</si>
  <si>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</si>
  <si>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</si>
  <si>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</si>
  <si>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</si>
  <si>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</si>
  <si>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</si>
  <si>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</si>
  <si>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</si>
  <si>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</si>
  <si>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合計</t>
    <rPh sb="0" eb="2">
      <t>ゴウケイ</t>
    </rPh>
    <phoneticPr fontId="2"/>
  </si>
  <si>
    <t>電気料金算定シート（北上市電気価格高騰対策補助金）</t>
    <rPh sb="0" eb="2">
      <t>デンキ</t>
    </rPh>
    <rPh sb="2" eb="4">
      <t>リョウキン</t>
    </rPh>
    <rPh sb="4" eb="6">
      <t>サンテイ</t>
    </rPh>
    <rPh sb="10" eb="13">
      <t>キタカミシ</t>
    </rPh>
    <rPh sb="13" eb="15">
      <t>デンキ</t>
    </rPh>
    <rPh sb="15" eb="17">
      <t>カカク</t>
    </rPh>
    <rPh sb="17" eb="19">
      <t>コウトウ</t>
    </rPh>
    <rPh sb="19" eb="21">
      <t>タイサク</t>
    </rPh>
    <rPh sb="21" eb="24">
      <t>ホジョキン</t>
    </rPh>
    <phoneticPr fontId="2"/>
  </si>
  <si>
    <t>Ｒ４年度電気使用量</t>
    <rPh sb="2" eb="4">
      <t>ネンド</t>
    </rPh>
    <rPh sb="4" eb="6">
      <t>デンキ</t>
    </rPh>
    <rPh sb="6" eb="9">
      <t>シヨウリョウ</t>
    </rPh>
    <phoneticPr fontId="2"/>
  </si>
  <si>
    <t>（ｋｗｈ）</t>
    <phoneticPr fontId="2"/>
  </si>
  <si>
    <t>４～３月分</t>
    <rPh sb="3" eb="5">
      <t>ガツブン</t>
    </rPh>
    <phoneticPr fontId="2"/>
  </si>
  <si>
    <t>Ｒ３年度電気使用量（12カ月分）</t>
    <rPh sb="2" eb="4">
      <t>ネンド</t>
    </rPh>
    <rPh sb="4" eb="6">
      <t>デンキ</t>
    </rPh>
    <rPh sb="6" eb="9">
      <t>シヨウリョウ</t>
    </rPh>
    <rPh sb="13" eb="15">
      <t>ゲツブン</t>
    </rPh>
    <phoneticPr fontId="2"/>
  </si>
  <si>
    <t>申請適格①（10万ｋｗｈ以上）</t>
    <rPh sb="0" eb="2">
      <t>シンセイ</t>
    </rPh>
    <rPh sb="2" eb="4">
      <t>テキカク</t>
    </rPh>
    <rPh sb="8" eb="9">
      <t>マン</t>
    </rPh>
    <rPh sb="12" eb="14">
      <t>イジョウ</t>
    </rPh>
    <phoneticPr fontId="2"/>
  </si>
  <si>
    <t>業種</t>
    <rPh sb="0" eb="2">
      <t>ギョウシュ</t>
    </rPh>
    <phoneticPr fontId="2"/>
  </si>
  <si>
    <t>申請適格②（３万ｋｗｈ以上）</t>
    <rPh sb="0" eb="2">
      <t>シンセイ</t>
    </rPh>
    <rPh sb="2" eb="4">
      <t>テキカク</t>
    </rPh>
    <rPh sb="7" eb="8">
      <t>マン</t>
    </rPh>
    <rPh sb="11" eb="13">
      <t>イジョウ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</si>
  <si>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</si>
  <si>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50,000～149,999kwh</t>
    <phoneticPr fontId="2"/>
  </si>
  <si>
    <t>150,000～299,999kwh</t>
    <phoneticPr fontId="2"/>
  </si>
  <si>
    <t>300,000～499,999kwh</t>
    <phoneticPr fontId="2"/>
  </si>
  <si>
    <t>500,000～kwh</t>
    <phoneticPr fontId="2"/>
  </si>
  <si>
    <t>CHECK①</t>
    <phoneticPr fontId="2"/>
  </si>
  <si>
    <t>CHECK②</t>
    <phoneticPr fontId="2"/>
  </si>
  <si>
    <t>（その他）申請可能な５万ｋｗｈ以上の使用量が発生しているか</t>
    <rPh sb="3" eb="4">
      <t>タ</t>
    </rPh>
    <rPh sb="5" eb="7">
      <t>シンセイ</t>
    </rPh>
    <rPh sb="7" eb="9">
      <t>カノウ</t>
    </rPh>
    <rPh sb="11" eb="12">
      <t>マン</t>
    </rPh>
    <rPh sb="15" eb="17">
      <t>イジョウ</t>
    </rPh>
    <rPh sb="18" eb="21">
      <t>シヨウリョウ</t>
    </rPh>
    <rPh sb="22" eb="24">
      <t>ハッセイ</t>
    </rPh>
    <phoneticPr fontId="2"/>
  </si>
  <si>
    <t>交付申請上限額</t>
    <rPh sb="0" eb="2">
      <t>コウフ</t>
    </rPh>
    <rPh sb="2" eb="4">
      <t>シンセイ</t>
    </rPh>
    <rPh sb="4" eb="6">
      <t>ジョウゲン</t>
    </rPh>
    <rPh sb="6" eb="7">
      <t>ガク</t>
    </rPh>
    <phoneticPr fontId="2"/>
  </si>
  <si>
    <t>交付申請予定額</t>
    <rPh sb="0" eb="2">
      <t>コウフ</t>
    </rPh>
    <rPh sb="2" eb="4">
      <t>シンセイ</t>
    </rPh>
    <rPh sb="4" eb="6">
      <t>ヨテイ</t>
    </rPh>
    <rPh sb="6" eb="7">
      <t>ガク</t>
    </rPh>
    <phoneticPr fontId="2"/>
  </si>
  <si>
    <t>手順４　申請予定額を交付申請書に転記してください。（シートの作業は以上です。）</t>
    <rPh sb="0" eb="2">
      <t>テジュン</t>
    </rPh>
    <rPh sb="4" eb="6">
      <t>シンセイ</t>
    </rPh>
    <rPh sb="6" eb="8">
      <t>ヨテイ</t>
    </rPh>
    <rPh sb="8" eb="9">
      <t>ガク</t>
    </rPh>
    <rPh sb="10" eb="12">
      <t>コウフ</t>
    </rPh>
    <rPh sb="12" eb="15">
      <t>シンセイショ</t>
    </rPh>
    <rPh sb="16" eb="18">
      <t>テンキ</t>
    </rPh>
    <rPh sb="30" eb="32">
      <t>サギョウ</t>
    </rPh>
    <rPh sb="33" eb="35">
      <t>イジョウ</t>
    </rPh>
    <phoneticPr fontId="2"/>
  </si>
  <si>
    <t>Ｒ４使用量</t>
    <rPh sb="2" eb="4">
      <t>シヨウ</t>
    </rPh>
    <rPh sb="4" eb="5">
      <t>リョウ</t>
    </rPh>
    <phoneticPr fontId="2"/>
  </si>
  <si>
    <t>上限額（円）</t>
    <rPh sb="0" eb="2">
      <t>ジョウゲン</t>
    </rPh>
    <rPh sb="2" eb="3">
      <t>ガク</t>
    </rPh>
    <rPh sb="4" eb="5">
      <t>エン</t>
    </rPh>
    <phoneticPr fontId="2"/>
  </si>
  <si>
    <t>参考　補助上限額の算定</t>
    <rPh sb="0" eb="2">
      <t>サンコウ</t>
    </rPh>
    <rPh sb="3" eb="5">
      <t>ホジョ</t>
    </rPh>
    <rPh sb="5" eb="8">
      <t>ジョウゲンガク</t>
    </rPh>
    <rPh sb="9" eb="11">
      <t>サンテイ</t>
    </rPh>
    <phoneticPr fontId="2"/>
  </si>
  <si>
    <t>６月間分</t>
    <rPh sb="1" eb="3">
      <t>ツキカン</t>
    </rPh>
    <rPh sb="3" eb="4">
      <t>ブン</t>
    </rPh>
    <phoneticPr fontId="2"/>
  </si>
  <si>
    <t>手順２　今期（今年度）の売上げを入力してください。</t>
    <rPh sb="0" eb="2">
      <t>テジュン</t>
    </rPh>
    <rPh sb="4" eb="5">
      <t>イマ</t>
    </rPh>
    <rPh sb="5" eb="6">
      <t>キ</t>
    </rPh>
    <rPh sb="7" eb="8">
      <t>イマ</t>
    </rPh>
    <rPh sb="8" eb="10">
      <t>ネンド</t>
    </rPh>
    <rPh sb="12" eb="14">
      <t>ウリア</t>
    </rPh>
    <rPh sb="16" eb="18">
      <t>ニュウリョク</t>
    </rPh>
    <phoneticPr fontId="2"/>
  </si>
  <si>
    <t>売上げ（円）</t>
    <rPh sb="0" eb="2">
      <t>ウリア</t>
    </rPh>
    <rPh sb="4" eb="5">
      <t>エン</t>
    </rPh>
    <phoneticPr fontId="2"/>
  </si>
  <si>
    <t>売上げ原価</t>
    <rPh sb="0" eb="2">
      <t>ウリア</t>
    </rPh>
    <rPh sb="3" eb="5">
      <t>ゲンカ</t>
    </rPh>
    <phoneticPr fontId="2"/>
  </si>
  <si>
    <t>１年分</t>
    <rPh sb="1" eb="3">
      <t>ネンブン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</si>
  <si>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</si>
  <si>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2"/>
  </si>
  <si>
    <t>昨期（令和３年度）</t>
    <rPh sb="0" eb="1">
      <t>サク</t>
    </rPh>
    <rPh sb="1" eb="2">
      <t>キ</t>
    </rPh>
    <rPh sb="3" eb="5">
      <t>レイワ</t>
    </rPh>
    <rPh sb="6" eb="7">
      <t>ネン</t>
    </rPh>
    <rPh sb="7" eb="8">
      <t>ド</t>
    </rPh>
    <phoneticPr fontId="2"/>
  </si>
  <si>
    <t>手順４　昨期（個人…令和３年度）の売上げを入力してください。</t>
    <rPh sb="0" eb="2">
      <t>テジュン</t>
    </rPh>
    <rPh sb="4" eb="5">
      <t>サク</t>
    </rPh>
    <rPh sb="5" eb="6">
      <t>キ</t>
    </rPh>
    <rPh sb="7" eb="9">
      <t>コジン</t>
    </rPh>
    <rPh sb="10" eb="12">
      <t>レイワ</t>
    </rPh>
    <rPh sb="13" eb="15">
      <t>ネンド</t>
    </rPh>
    <rPh sb="17" eb="19">
      <t>ウリア</t>
    </rPh>
    <rPh sb="21" eb="23">
      <t>ニュウリョク</t>
    </rPh>
    <phoneticPr fontId="2"/>
  </si>
  <si>
    <t>今期（今年度）</t>
    <rPh sb="0" eb="2">
      <t>コンキ</t>
    </rPh>
    <rPh sb="3" eb="4">
      <t>イマ</t>
    </rPh>
    <rPh sb="4" eb="5">
      <t>ネン</t>
    </rPh>
    <rPh sb="5" eb="6">
      <t>ド</t>
    </rPh>
    <phoneticPr fontId="2"/>
  </si>
  <si>
    <t>判定</t>
    <rPh sb="0" eb="2">
      <t>ハンテイ</t>
    </rPh>
    <phoneticPr fontId="2"/>
  </si>
  <si>
    <t>申請可否</t>
    <rPh sb="0" eb="2">
      <t>シンセイ</t>
    </rPh>
    <rPh sb="2" eb="4">
      <t>カヒ</t>
    </rPh>
    <phoneticPr fontId="2"/>
  </si>
  <si>
    <t>自動計算</t>
    <rPh sb="0" eb="2">
      <t>ジドウ</t>
    </rPh>
    <rPh sb="2" eb="4">
      <t>ケイサン</t>
    </rPh>
    <phoneticPr fontId="2"/>
  </si>
  <si>
    <t>手順５　昨期（個人…令和３年度）の売上げ原価及び販売管理費を入力してください。</t>
    <rPh sb="0" eb="2">
      <t>テジュン</t>
    </rPh>
    <rPh sb="4" eb="5">
      <t>サク</t>
    </rPh>
    <rPh sb="7" eb="9">
      <t>コジン</t>
    </rPh>
    <rPh sb="10" eb="12">
      <t>レイワ</t>
    </rPh>
    <rPh sb="17" eb="19">
      <t>ウリア</t>
    </rPh>
    <rPh sb="20" eb="22">
      <t>ゲンカ</t>
    </rPh>
    <rPh sb="22" eb="23">
      <t>オヨ</t>
    </rPh>
    <rPh sb="24" eb="26">
      <t>ハンバイ</t>
    </rPh>
    <rPh sb="26" eb="29">
      <t>カンリヒ</t>
    </rPh>
    <phoneticPr fontId="2"/>
  </si>
  <si>
    <t>手順２　令和３年度の電気使用量を入力してください。※請求書を添付してください。</t>
    <rPh sb="0" eb="2">
      <t>テジュン</t>
    </rPh>
    <rPh sb="4" eb="6">
      <t>レイワ</t>
    </rPh>
    <rPh sb="7" eb="9">
      <t>ネンド</t>
    </rPh>
    <rPh sb="10" eb="12">
      <t>デンキ</t>
    </rPh>
    <rPh sb="12" eb="15">
      <t>シヨウリョウ</t>
    </rPh>
    <rPh sb="16" eb="18">
      <t>ニュウリョク</t>
    </rPh>
    <rPh sb="26" eb="29">
      <t>セイキュウショ</t>
    </rPh>
    <rPh sb="30" eb="32">
      <t>テンプ</t>
    </rPh>
    <phoneticPr fontId="2"/>
  </si>
  <si>
    <t>手順３　申請する当年度の各月の電気使用量を入力してください（最大６か月分）。※請求書、領収書を添付してください。</t>
    <rPh sb="0" eb="2">
      <t>テジュン</t>
    </rPh>
    <rPh sb="4" eb="6">
      <t>シンセイ</t>
    </rPh>
    <rPh sb="8" eb="11">
      <t>トウネンド</t>
    </rPh>
    <rPh sb="12" eb="13">
      <t>カク</t>
    </rPh>
    <rPh sb="13" eb="14">
      <t>ゲツ</t>
    </rPh>
    <rPh sb="15" eb="17">
      <t>デンキ</t>
    </rPh>
    <rPh sb="17" eb="20">
      <t>シヨウリョウ</t>
    </rPh>
    <rPh sb="21" eb="23">
      <t>ニュウリョク</t>
    </rPh>
    <rPh sb="30" eb="32">
      <t>サイダイ</t>
    </rPh>
    <rPh sb="34" eb="36">
      <t>ゲツブン</t>
    </rPh>
    <rPh sb="39" eb="42">
      <t>セイキュウショ</t>
    </rPh>
    <rPh sb="43" eb="46">
      <t>リョウシュウショ</t>
    </rPh>
    <rPh sb="47" eb="49">
      <t>テンプ</t>
    </rPh>
    <phoneticPr fontId="2"/>
  </si>
  <si>
    <t>手順３　申請する当年度の各月の電気使用量を入力してください（最大６か月分）。※請求書及び領収書を添付してください。</t>
    <rPh sb="0" eb="2">
      <t>テジュン</t>
    </rPh>
    <rPh sb="4" eb="6">
      <t>シンセイ</t>
    </rPh>
    <rPh sb="8" eb="11">
      <t>トウネンド</t>
    </rPh>
    <rPh sb="12" eb="13">
      <t>カク</t>
    </rPh>
    <rPh sb="13" eb="14">
      <t>ゲツ</t>
    </rPh>
    <rPh sb="15" eb="17">
      <t>デンキ</t>
    </rPh>
    <rPh sb="17" eb="20">
      <t>シヨウリョウ</t>
    </rPh>
    <rPh sb="21" eb="23">
      <t>ニュウリョク</t>
    </rPh>
    <rPh sb="30" eb="32">
      <t>サイダイ</t>
    </rPh>
    <rPh sb="34" eb="36">
      <t>ゲツブン</t>
    </rPh>
    <rPh sb="39" eb="42">
      <t>セイキュウショ</t>
    </rPh>
    <rPh sb="42" eb="43">
      <t>オヨ</t>
    </rPh>
    <rPh sb="44" eb="47">
      <t>リョウシュウショ</t>
    </rPh>
    <rPh sb="48" eb="50">
      <t>テンプ</t>
    </rPh>
    <phoneticPr fontId="2"/>
  </si>
  <si>
    <t>手順３　手順２に対応する今期（今年度）の売上げ原価及び販売管理費を入力してください。</t>
    <rPh sb="0" eb="2">
      <t>テジュン</t>
    </rPh>
    <rPh sb="4" eb="6">
      <t>テジュン</t>
    </rPh>
    <rPh sb="8" eb="10">
      <t>タイオウ</t>
    </rPh>
    <rPh sb="20" eb="22">
      <t>ウリア</t>
    </rPh>
    <rPh sb="23" eb="25">
      <t>ゲンカ</t>
    </rPh>
    <rPh sb="25" eb="26">
      <t>オヨ</t>
    </rPh>
    <rPh sb="27" eb="29">
      <t>ハンバイ</t>
    </rPh>
    <rPh sb="29" eb="32">
      <t>カンリヒ</t>
    </rPh>
    <phoneticPr fontId="2"/>
  </si>
  <si>
    <t>手順６　手順２、３に対応する損益計算書又は帳簿類を添付してください。</t>
    <rPh sb="0" eb="2">
      <t>テジュン</t>
    </rPh>
    <rPh sb="4" eb="6">
      <t>テジュン</t>
    </rPh>
    <rPh sb="10" eb="12">
      <t>タイオウ</t>
    </rPh>
    <rPh sb="14" eb="16">
      <t>ソンエキ</t>
    </rPh>
    <rPh sb="16" eb="19">
      <t>ケイサンショ</t>
    </rPh>
    <rPh sb="19" eb="20">
      <t>マタ</t>
    </rPh>
    <rPh sb="21" eb="24">
      <t>チョウボルイ</t>
    </rPh>
    <rPh sb="25" eb="27">
      <t>テンプ</t>
    </rPh>
    <phoneticPr fontId="2"/>
  </si>
  <si>
    <t>販売管理費</t>
    <rPh sb="0" eb="2">
      <t>ハンバイ</t>
    </rPh>
    <rPh sb="2" eb="5">
      <t>カンリヒ</t>
    </rPh>
    <phoneticPr fontId="2"/>
  </si>
  <si>
    <t>※販売管理費のデータがない場合は売上げ原価のみ入力ください。</t>
    <rPh sb="1" eb="3">
      <t>ハンバイ</t>
    </rPh>
    <rPh sb="3" eb="6">
      <t>カンリヒ</t>
    </rPh>
    <rPh sb="13" eb="15">
      <t>バアイ</t>
    </rPh>
    <rPh sb="16" eb="18">
      <t>ウリア</t>
    </rPh>
    <rPh sb="19" eb="21">
      <t>ゲンカ</t>
    </rPh>
    <rPh sb="23" eb="25">
      <t>ニュウリョク</t>
    </rPh>
    <phoneticPr fontId="2"/>
  </si>
  <si>
    <t>※手順２に対応する売上げ原価を入力</t>
    <rPh sb="1" eb="3">
      <t>テジュン</t>
    </rPh>
    <rPh sb="5" eb="7">
      <t>タイオウ</t>
    </rPh>
    <rPh sb="9" eb="11">
      <t>ウリア</t>
    </rPh>
    <rPh sb="12" eb="14">
      <t>ゲンカ</t>
    </rPh>
    <rPh sb="15" eb="17">
      <t>ニュウリョク</t>
    </rPh>
    <phoneticPr fontId="2"/>
  </si>
  <si>
    <t>※手順２に対応する販売管理費を入力</t>
    <rPh sb="1" eb="3">
      <t>テジュン</t>
    </rPh>
    <rPh sb="5" eb="7">
      <t>タイオウ</t>
    </rPh>
    <rPh sb="9" eb="11">
      <t>ハンバイ</t>
    </rPh>
    <rPh sb="11" eb="14">
      <t>カンリヒ</t>
    </rPh>
    <rPh sb="15" eb="17">
      <t>ニュウリョク</t>
    </rPh>
    <phoneticPr fontId="2"/>
  </si>
  <si>
    <t>※手順４に対応する売上げ原価を入力</t>
    <rPh sb="1" eb="3">
      <t>テジュン</t>
    </rPh>
    <rPh sb="5" eb="7">
      <t>タイオウ</t>
    </rPh>
    <rPh sb="9" eb="11">
      <t>ウリア</t>
    </rPh>
    <rPh sb="12" eb="14">
      <t>ゲンカ</t>
    </rPh>
    <rPh sb="15" eb="17">
      <t>ニュウリョク</t>
    </rPh>
    <phoneticPr fontId="2"/>
  </si>
  <si>
    <t>※手順４に対応する販売管理費を入力</t>
    <rPh sb="1" eb="3">
      <t>テジュン</t>
    </rPh>
    <rPh sb="5" eb="7">
      <t>タイオウ</t>
    </rPh>
    <rPh sb="9" eb="11">
      <t>ハンバイ</t>
    </rPh>
    <rPh sb="11" eb="14">
      <t>カンリヒ</t>
    </rPh>
    <rPh sb="15" eb="17">
      <t>ニュウリョク</t>
    </rPh>
    <phoneticPr fontId="2"/>
  </si>
  <si>
    <t>※直近（四半期など決算済のもので可）６カ月分を入力</t>
    <rPh sb="1" eb="3">
      <t>チョッキン</t>
    </rPh>
    <rPh sb="4" eb="7">
      <t>シハンキ</t>
    </rPh>
    <rPh sb="9" eb="11">
      <t>ケッサン</t>
    </rPh>
    <rPh sb="11" eb="12">
      <t>スミ</t>
    </rPh>
    <rPh sb="16" eb="17">
      <t>カ</t>
    </rPh>
    <rPh sb="20" eb="22">
      <t>ゲツブン</t>
    </rPh>
    <rPh sb="23" eb="25">
      <t>ニュウリョク</t>
    </rPh>
    <phoneticPr fontId="2"/>
  </si>
  <si>
    <t>※事業期間の売上げを入力してください。発生主義・現金主義どちらも可とします。</t>
    <rPh sb="1" eb="3">
      <t>ジギョウ</t>
    </rPh>
    <rPh sb="3" eb="5">
      <t>キカン</t>
    </rPh>
    <rPh sb="6" eb="8">
      <t>ウリア</t>
    </rPh>
    <rPh sb="10" eb="12">
      <t>ニュウリョク</t>
    </rPh>
    <rPh sb="19" eb="21">
      <t>ハッセイ</t>
    </rPh>
    <rPh sb="21" eb="23">
      <t>シュギ</t>
    </rPh>
    <rPh sb="24" eb="26">
      <t>ゲンキン</t>
    </rPh>
    <rPh sb="26" eb="28">
      <t>シュギ</t>
    </rPh>
    <rPh sb="32" eb="33">
      <t>カ</t>
    </rPh>
    <phoneticPr fontId="2"/>
  </si>
  <si>
    <t>手順７　手順４、５に対応する確定申告書に法人概況説明書、青色申告決算書又は収支内訳書を付して添付してください。</t>
    <rPh sb="0" eb="2">
      <t>テジュン</t>
    </rPh>
    <rPh sb="4" eb="6">
      <t>テジュン</t>
    </rPh>
    <rPh sb="10" eb="12">
      <t>タイオウ</t>
    </rPh>
    <rPh sb="14" eb="16">
      <t>カクテイ</t>
    </rPh>
    <rPh sb="16" eb="18">
      <t>シンコク</t>
    </rPh>
    <rPh sb="18" eb="19">
      <t>ショ</t>
    </rPh>
    <rPh sb="20" eb="22">
      <t>ホウジン</t>
    </rPh>
    <rPh sb="22" eb="24">
      <t>ガイキョウ</t>
    </rPh>
    <rPh sb="24" eb="27">
      <t>セツメイショ</t>
    </rPh>
    <rPh sb="28" eb="30">
      <t>アオイロ</t>
    </rPh>
    <rPh sb="30" eb="32">
      <t>シンコク</t>
    </rPh>
    <rPh sb="32" eb="34">
      <t>ケッサン</t>
    </rPh>
    <rPh sb="34" eb="35">
      <t>ショ</t>
    </rPh>
    <rPh sb="35" eb="36">
      <t>マタ</t>
    </rPh>
    <rPh sb="37" eb="39">
      <t>シュウシ</t>
    </rPh>
    <rPh sb="39" eb="42">
      <t>ウチワケショ</t>
    </rPh>
    <rPh sb="43" eb="44">
      <t>フ</t>
    </rPh>
    <rPh sb="46" eb="48">
      <t>テンプ</t>
    </rPh>
    <phoneticPr fontId="2"/>
  </si>
  <si>
    <t>（ｋｗｈ）</t>
    <phoneticPr fontId="2"/>
  </si>
  <si>
    <t>利益率算定シート（北上市電気料金高騰対策補助金）</t>
    <rPh sb="0" eb="2">
      <t>リエキ</t>
    </rPh>
    <rPh sb="2" eb="3">
      <t>リツ</t>
    </rPh>
    <rPh sb="3" eb="5">
      <t>サンテイ</t>
    </rPh>
    <rPh sb="9" eb="12">
      <t>キタカミシ</t>
    </rPh>
    <rPh sb="12" eb="14">
      <t>デンキ</t>
    </rPh>
    <rPh sb="14" eb="16">
      <t>リョウキン</t>
    </rPh>
    <rPh sb="16" eb="18">
      <t>コウトウ</t>
    </rPh>
    <rPh sb="18" eb="20">
      <t>タイサク</t>
    </rPh>
    <rPh sb="20" eb="23">
      <t>ホジョキン</t>
    </rPh>
    <phoneticPr fontId="2"/>
  </si>
  <si>
    <t>電気料金算定シート（北上市電気料金高騰対策補助金）</t>
    <rPh sb="0" eb="2">
      <t>デンキ</t>
    </rPh>
    <rPh sb="2" eb="4">
      <t>リョウキン</t>
    </rPh>
    <rPh sb="4" eb="6">
      <t>サンテイ</t>
    </rPh>
    <rPh sb="10" eb="13">
      <t>キタカミシ</t>
    </rPh>
    <rPh sb="13" eb="15">
      <t>デンキ</t>
    </rPh>
    <rPh sb="15" eb="17">
      <t>リョウキン</t>
    </rPh>
    <rPh sb="17" eb="19">
      <t>コウトウ</t>
    </rPh>
    <rPh sb="19" eb="21">
      <t>タイサク</t>
    </rPh>
    <rPh sb="21" eb="24">
      <t>ホジョキン</t>
    </rPh>
    <phoneticPr fontId="2"/>
  </si>
  <si>
    <t>50,000(15,000)～149,999kwh</t>
    <phoneticPr fontId="2"/>
  </si>
  <si>
    <t>（障がい・介護サービス、医療、保育など）申請可能な1.5万ｋｗｈ以上の使用量が発生しているか</t>
    <rPh sb="20" eb="22">
      <t>シンセイ</t>
    </rPh>
    <rPh sb="22" eb="24">
      <t>カノウ</t>
    </rPh>
    <rPh sb="28" eb="29">
      <t>マン</t>
    </rPh>
    <rPh sb="32" eb="34">
      <t>イジョウ</t>
    </rPh>
    <rPh sb="35" eb="38">
      <t>シヨウリョウ</t>
    </rPh>
    <rPh sb="39" eb="41">
      <t>ハッセイ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</si>
</sst>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</font>
    <font>
      <b/>
      <sz val="14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76" fontId="7" fillId="3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7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3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>
      <alignment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Font="1" applyBorder="1">
      <alignment vertical="center"/>
    </xf>
    <xf numFmtId="10" fontId="5" fillId="0" borderId="9" xfId="0" applyNumberFormat="1" applyFont="1" applyBorder="1">
      <alignment vertical="center"/>
    </xf>
    <xf numFmtId="10" fontId="5" fillId="0" borderId="0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8" fillId="3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 applyProtection="1">
      <alignment horizontal="right" vertical="center" shrinkToFit="1"/>
    </xf>
    <xf numFmtId="176" fontId="9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9" fontId="5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619124</xdr:colOff>
      <xdr:row>12</xdr:row>
      <xdr:rowOff>9525</xdr:rowOff>
    </xdr:from>
    <xdr:to>
      <xdr:col>4</xdr:col>
      <xdr:colOff>682751</xdr:colOff>
      <xdr:row>15</xdr:row>
      <xdr:rowOff>28575</xdr:rowOff>
    </xdr:to>
    <xdr:sp macro="" textlink="">
      <xdr:nvSpPr>
        <xdr:cNvPr id="2" name="左大かっこ 1"/>
        <xdr:cNvSpPr/>
      </xdr:nvSpPr>
      <xdr:spPr>
        <a:xfrm>
          <a:off x="6315074" y="2114550"/>
          <a:ext cx="63627" cy="5524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1943101</xdr:colOff>
      <xdr:row>12</xdr:row>
      <xdr:rowOff>9525</xdr:rowOff>
    </xdr:from>
    <xdr:to>
      <xdr:col>6</xdr:col>
      <xdr:colOff>38100</xdr:colOff>
      <xdr:row>15</xdr:row>
      <xdr:rowOff>19050</xdr:rowOff>
    </xdr:to>
    <xdr:sp macro="" textlink="">
      <xdr:nvSpPr>
        <xdr:cNvPr id="3" name="右大かっこ 2"/>
        <xdr:cNvSpPr/>
      </xdr:nvSpPr>
      <xdr:spPr>
        <a:xfrm>
          <a:off x="8334376" y="2114550"/>
          <a:ext cx="104774" cy="542925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619124</xdr:colOff>
      <xdr:row>22</xdr:row>
      <xdr:rowOff>9525</xdr:rowOff>
    </xdr:from>
    <xdr:to>
      <xdr:col>4</xdr:col>
      <xdr:colOff>682751</xdr:colOff>
      <xdr:row>25</xdr:row>
      <xdr:rowOff>28575</xdr:rowOff>
    </xdr:to>
    <xdr:sp macro="" textlink="">
      <xdr:nvSpPr>
        <xdr:cNvPr id="4" name="左大かっこ 3"/>
        <xdr:cNvSpPr/>
      </xdr:nvSpPr>
      <xdr:spPr>
        <a:xfrm>
          <a:off x="6315074" y="2114550"/>
          <a:ext cx="63627" cy="5524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1943101</xdr:colOff>
      <xdr:row>22</xdr:row>
      <xdr:rowOff>9525</xdr:rowOff>
    </xdr:from>
    <xdr:to>
      <xdr:col>6</xdr:col>
      <xdr:colOff>38100</xdr:colOff>
      <xdr:row>25</xdr:row>
      <xdr:rowOff>19050</xdr:rowOff>
    </xdr:to>
    <xdr:sp macro="" textlink="">
      <xdr:nvSpPr>
        <xdr:cNvPr id="5" name="右大かっこ 4"/>
        <xdr:cNvSpPr/>
      </xdr:nvSpPr>
      <xdr:spPr>
        <a:xfrm>
          <a:off x="8334376" y="2114550"/>
          <a:ext cx="104774" cy="542925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15" sqref="E15"/>
    </sheetView>
  </sheetViews>
  <sheetFormatPr defaultRowHeight="13.5" x14ac:dyDescent="0.15"/>
  <cols>
    <col min="1" max="1" width="11.25" style="1" bestFit="1" customWidth="1"/>
    <col min="2" max="2" width="35.875" style="1" customWidth="1"/>
    <col min="3" max="3" width="11.25" style="1" bestFit="1" customWidth="1"/>
    <col min="4" max="4" width="29.875" style="1" customWidth="1"/>
    <col min="5" max="5" width="11.25" style="1" bestFit="1" customWidth="1"/>
    <col min="6" max="6" width="29.875" style="1" bestFit="1" customWidth="1"/>
    <col min="7" max="16384" width="9" style="1"/>
  </cols>
  <sheetData>
    <row r="1" spans="1:7" ht="17.25" x14ac:dyDescent="0.15">
      <c r="A1" s="46" t="s">
        <v>15</v>
      </c>
      <c r="B1" s="46"/>
      <c r="C1" s="46"/>
      <c r="D1" s="46"/>
      <c r="E1" s="46"/>
      <c r="F1" s="46"/>
    </row>
    <row r="2" spans="1:7" x14ac:dyDescent="0.15">
      <c r="A2" s="2"/>
      <c r="B2" s="2"/>
      <c r="C2" s="2"/>
      <c r="D2" s="2"/>
      <c r="E2" s="2"/>
      <c r="F2" s="2"/>
    </row>
    <row r="3" spans="1:7" x14ac:dyDescent="0.15">
      <c r="A3" s="2"/>
      <c r="B3" s="47" t="s">
        <v>0</v>
      </c>
      <c r="C3" s="47"/>
      <c r="D3" s="47"/>
      <c r="E3" s="2"/>
      <c r="F3" s="2"/>
    </row>
    <row r="4" spans="1:7" ht="17.100000000000001" customHeight="1" x14ac:dyDescent="0.15">
      <c r="A4" s="5" t="s">
        <v>1</v>
      </c>
      <c r="B4" s="48" t="s">
        <v>2</v>
      </c>
      <c r="C4" s="48"/>
      <c r="D4" s="48"/>
      <c r="E4" s="48"/>
      <c r="F4" s="48"/>
    </row>
    <row r="5" spans="1:7" ht="17.100000000000001" customHeight="1" x14ac:dyDescent="0.15">
      <c r="A5" s="5" t="s">
        <v>21</v>
      </c>
      <c r="B5" s="48" t="s">
        <v>23</v>
      </c>
      <c r="C5" s="48"/>
      <c r="D5" s="48"/>
      <c r="E5" s="48"/>
      <c r="F5" s="48"/>
    </row>
    <row r="6" spans="1:7" x14ac:dyDescent="0.15">
      <c r="A6" s="2"/>
      <c r="B6" s="3"/>
      <c r="C6" s="3"/>
      <c r="D6" s="3"/>
      <c r="E6" s="3"/>
      <c r="F6" s="3"/>
    </row>
    <row r="7" spans="1:7" x14ac:dyDescent="0.15">
      <c r="A7" s="2"/>
      <c r="B7" s="47" t="s">
        <v>51</v>
      </c>
      <c r="C7" s="47"/>
      <c r="D7" s="47"/>
      <c r="E7" s="2"/>
      <c r="F7" s="2"/>
    </row>
    <row r="8" spans="1:7" x14ac:dyDescent="0.15">
      <c r="A8" s="2"/>
      <c r="B8" s="4" t="s">
        <v>19</v>
      </c>
      <c r="C8" s="4"/>
      <c r="D8" s="4" t="s">
        <v>20</v>
      </c>
      <c r="E8" s="4"/>
      <c r="F8" s="4" t="s">
        <v>22</v>
      </c>
    </row>
    <row r="9" spans="1:7" ht="17.100000000000001" customHeight="1" x14ac:dyDescent="0.15">
      <c r="A9" s="5" t="s">
        <v>18</v>
      </c>
      <c r="B9" s="6">
        <v>100000</v>
      </c>
      <c r="C9" s="3" t="s">
        <v>65</v>
      </c>
      <c r="D9" s="15" t="str">
        <f>IF(B9&gt;=100000,"OK","NG")</f>
        <v>OK</v>
      </c>
      <c r="E9" s="3"/>
      <c r="F9" s="15" t="str">
        <f>IF(B9&gt;=30000,"OK","NG")</f>
        <v>OK</v>
      </c>
      <c r="G9" s="7"/>
    </row>
    <row r="10" spans="1:7" ht="17.100000000000001" customHeight="1" x14ac:dyDescent="0.15">
      <c r="A10" s="12"/>
      <c r="B10" s="14"/>
      <c r="C10" s="3"/>
      <c r="D10" s="14"/>
      <c r="E10" s="3"/>
      <c r="F10" s="14"/>
      <c r="G10" s="13"/>
    </row>
    <row r="11" spans="1:7" x14ac:dyDescent="0.15">
      <c r="A11" s="2"/>
      <c r="B11" s="47" t="s">
        <v>53</v>
      </c>
      <c r="C11" s="47"/>
      <c r="D11" s="47"/>
      <c r="E11" s="47"/>
      <c r="F11" s="47"/>
    </row>
    <row r="12" spans="1:7" ht="17.100000000000001" customHeight="1" x14ac:dyDescent="0.15">
      <c r="A12" s="27"/>
      <c r="B12" s="4" t="s">
        <v>16</v>
      </c>
      <c r="C12" s="27"/>
      <c r="D12" s="24"/>
      <c r="E12" s="20"/>
      <c r="F12" s="24"/>
      <c r="G12" s="13"/>
    </row>
    <row r="13" spans="1:7" ht="17.100000000000001" customHeight="1" x14ac:dyDescent="0.15">
      <c r="A13" s="5" t="s">
        <v>3</v>
      </c>
      <c r="B13" s="6">
        <v>9333</v>
      </c>
      <c r="C13" s="53" t="s">
        <v>17</v>
      </c>
      <c r="D13" s="23"/>
      <c r="E13" s="20"/>
      <c r="F13" s="24"/>
      <c r="G13" s="13"/>
    </row>
    <row r="14" spans="1:7" ht="17.100000000000001" customHeight="1" x14ac:dyDescent="0.15">
      <c r="A14" s="5" t="s">
        <v>4</v>
      </c>
      <c r="B14" s="6">
        <v>9333</v>
      </c>
      <c r="C14" s="54"/>
      <c r="D14" s="23"/>
      <c r="E14" s="20"/>
      <c r="F14" s="24"/>
      <c r="G14" s="13"/>
    </row>
    <row r="15" spans="1:7" ht="17.100000000000001" customHeight="1" x14ac:dyDescent="0.15">
      <c r="A15" s="5" t="s">
        <v>5</v>
      </c>
      <c r="B15" s="6">
        <v>9333</v>
      </c>
      <c r="C15" s="54"/>
      <c r="D15" s="23"/>
      <c r="E15" s="20"/>
      <c r="F15" s="24"/>
      <c r="G15" s="13"/>
    </row>
    <row r="16" spans="1:7" ht="17.100000000000001" customHeight="1" x14ac:dyDescent="0.15">
      <c r="A16" s="5" t="s">
        <v>6</v>
      </c>
      <c r="B16" s="6">
        <v>9333</v>
      </c>
      <c r="C16" s="54"/>
      <c r="D16" s="14"/>
      <c r="E16" s="20"/>
      <c r="F16" s="19"/>
      <c r="G16" s="13"/>
    </row>
    <row r="17" spans="1:7" ht="17.100000000000001" customHeight="1" x14ac:dyDescent="0.15">
      <c r="A17" s="5" t="s">
        <v>7</v>
      </c>
      <c r="B17" s="6">
        <v>9333</v>
      </c>
      <c r="C17" s="54"/>
      <c r="D17" s="14"/>
      <c r="E17" s="20"/>
      <c r="F17" s="19"/>
      <c r="G17" s="13"/>
    </row>
    <row r="18" spans="1:7" ht="17.100000000000001" customHeight="1" x14ac:dyDescent="0.15">
      <c r="A18" s="5" t="s">
        <v>8</v>
      </c>
      <c r="B18" s="6">
        <v>9333</v>
      </c>
      <c r="C18" s="54"/>
      <c r="D18" s="14"/>
      <c r="E18" s="49" t="s">
        <v>36</v>
      </c>
      <c r="F18" s="49"/>
      <c r="G18" s="13"/>
    </row>
    <row r="19" spans="1:7" ht="17.100000000000001" customHeight="1" x14ac:dyDescent="0.15">
      <c r="A19" s="5" t="s">
        <v>9</v>
      </c>
      <c r="B19" s="6"/>
      <c r="C19" s="54"/>
      <c r="D19" s="14"/>
      <c r="E19" s="21" t="s">
        <v>35</v>
      </c>
      <c r="F19" s="21" t="s">
        <v>34</v>
      </c>
      <c r="G19" s="13"/>
    </row>
    <row r="20" spans="1:7" ht="17.100000000000001" customHeight="1" x14ac:dyDescent="0.15">
      <c r="A20" s="5" t="s">
        <v>10</v>
      </c>
      <c r="B20" s="6"/>
      <c r="C20" s="54"/>
      <c r="D20" s="14"/>
      <c r="E20" s="18">
        <v>150000</v>
      </c>
      <c r="F20" s="25" t="s">
        <v>24</v>
      </c>
      <c r="G20" s="13"/>
    </row>
    <row r="21" spans="1:7" ht="17.100000000000001" customHeight="1" x14ac:dyDescent="0.15">
      <c r="A21" s="5" t="s">
        <v>11</v>
      </c>
      <c r="B21" s="6"/>
      <c r="C21" s="54"/>
      <c r="D21" s="14"/>
      <c r="E21" s="45">
        <v>450000</v>
      </c>
      <c r="F21" s="25" t="s">
        <v>25</v>
      </c>
      <c r="G21" s="13"/>
    </row>
    <row r="22" spans="1:7" ht="17.100000000000001" customHeight="1" x14ac:dyDescent="0.15">
      <c r="A22" s="5" t="s">
        <v>12</v>
      </c>
      <c r="B22" s="6"/>
      <c r="C22" s="54"/>
      <c r="D22" s="14"/>
      <c r="E22" s="18">
        <v>600000</v>
      </c>
      <c r="F22" s="25" t="s">
        <v>26</v>
      </c>
      <c r="G22" s="13"/>
    </row>
    <row r="23" spans="1:7" ht="17.100000000000001" customHeight="1" x14ac:dyDescent="0.15">
      <c r="A23" s="5" t="s">
        <v>13</v>
      </c>
      <c r="B23" s="6"/>
      <c r="C23" s="55"/>
      <c r="D23" s="14"/>
      <c r="E23" s="18">
        <v>900000</v>
      </c>
      <c r="F23" s="25" t="s">
        <v>27</v>
      </c>
      <c r="G23" s="13"/>
    </row>
    <row r="24" spans="1:7" ht="17.100000000000001" customHeight="1" x14ac:dyDescent="0.15">
      <c r="A24" s="8" t="s">
        <v>14</v>
      </c>
      <c r="B24" s="17">
        <f>SUM(B13:B23)</f>
        <v>55998</v>
      </c>
      <c r="C24" s="9">
        <f>B24*3</f>
        <v>167994</v>
      </c>
      <c r="D24" s="16"/>
      <c r="E24" s="12"/>
      <c r="F24" s="16" t="str">
        <f>IF(B24="申請月数が６箇月を超えています","入力を修正してください","自動計算されます")</f>
        <v>自動計算されます</v>
      </c>
    </row>
    <row r="25" spans="1:7" ht="17.100000000000001" customHeight="1" x14ac:dyDescent="0.15">
      <c r="A25" s="10" t="s">
        <v>28</v>
      </c>
      <c r="B25" s="50" t="s">
        <v>30</v>
      </c>
      <c r="C25" s="51"/>
      <c r="D25" s="51"/>
      <c r="E25" s="52"/>
      <c r="F25" s="22" t="str">
        <f>IF(B24&gt;50000,"〇","×")</f>
        <v>〇</v>
      </c>
    </row>
    <row r="26" spans="1:7" ht="17.100000000000001" customHeight="1" x14ac:dyDescent="0.15">
      <c r="A26" s="10" t="s">
        <v>29</v>
      </c>
      <c r="B26" s="50" t="s">
        <v>69</v>
      </c>
      <c r="C26" s="51"/>
      <c r="D26" s="51"/>
      <c r="E26" s="52"/>
      <c r="F26" s="22" t="str">
        <f>IF(B24&gt;15000,"〇","×")</f>
        <v>〇</v>
      </c>
    </row>
    <row r="27" spans="1:7" ht="17.100000000000001" customHeight="1" x14ac:dyDescent="0.15">
      <c r="A27" s="2"/>
      <c r="B27" s="50" t="s">
        <v>31</v>
      </c>
      <c r="C27" s="51"/>
      <c r="D27" s="51"/>
      <c r="E27" s="52"/>
      <c r="F27" s="44">
        <f>IF(B24&lt;=49999,"申請できません（特定事業所を除く）",IF(B24&lt;=149999,E20,IF(B24&lt;=299999,E21,IF(B24&lt;=499999,E22,E23))))</f>
        <v>150000</v>
      </c>
    </row>
    <row r="28" spans="1:7" ht="17.100000000000001" customHeight="1" x14ac:dyDescent="0.15">
      <c r="A28" s="2"/>
      <c r="B28" s="50" t="s">
        <v>32</v>
      </c>
      <c r="C28" s="51"/>
      <c r="D28" s="51"/>
      <c r="E28" s="52"/>
      <c r="F28" s="11">
        <f>IF(C24&lt;F27,C24,F27)</f>
        <v>150000</v>
      </c>
    </row>
    <row r="29" spans="1:7" x14ac:dyDescent="0.15">
      <c r="A29" s="2"/>
      <c r="B29" s="47" t="s">
        <v>33</v>
      </c>
      <c r="C29" s="47"/>
      <c r="D29" s="47"/>
      <c r="E29" s="47"/>
      <c r="F29" s="47"/>
    </row>
  </sheetData>
  <sheetProtection algorithmName="SHA-512" hashValue="/z9BL1tPsLzjc+8EhszldyGwEE76i58Ci89rbEIyOxy5u0O9Z/92I9IOgbkxu7AXLO6K4Tj01zE0RrI/DfG1TQ==" saltValue="/e66OFcHpE/OrJ4rEdacMg==" spinCount="100000" sheet="1" pivotTables="0"/>
  <mergeCells count="13">
    <mergeCell ref="B29:F29"/>
    <mergeCell ref="B11:F11"/>
    <mergeCell ref="E18:F18"/>
    <mergeCell ref="B25:E25"/>
    <mergeCell ref="B27:E27"/>
    <mergeCell ref="B26:E26"/>
    <mergeCell ref="B28:E28"/>
    <mergeCell ref="C13:C23"/>
    <mergeCell ref="A1:F1"/>
    <mergeCell ref="B3:D3"/>
    <mergeCell ref="B4:F4"/>
    <mergeCell ref="B5:F5"/>
    <mergeCell ref="B7:D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F16" sqref="F16"/>
    </sheetView>
  </sheetViews>
  <sheetFormatPr defaultRowHeight="13.5" x14ac:dyDescent="0.15"/>
  <cols>
    <col min="1" max="1" width="11.25" style="1" bestFit="1" customWidth="1"/>
    <col min="2" max="2" width="35.875" style="1" customWidth="1"/>
    <col min="3" max="3" width="11.25" style="1" bestFit="1" customWidth="1"/>
    <col min="4" max="4" width="29.875" style="1" customWidth="1"/>
    <col min="5" max="5" width="11.25" style="1" bestFit="1" customWidth="1"/>
    <col min="6" max="6" width="29.875" style="1" bestFit="1" customWidth="1"/>
    <col min="7" max="16384" width="9" style="1"/>
  </cols>
  <sheetData>
    <row r="1" spans="1:7" ht="17.25" x14ac:dyDescent="0.15">
      <c r="A1" s="46" t="s">
        <v>67</v>
      </c>
      <c r="B1" s="46"/>
      <c r="C1" s="46"/>
      <c r="D1" s="46"/>
      <c r="E1" s="46"/>
      <c r="F1" s="46"/>
    </row>
    <row r="2" spans="1:7" x14ac:dyDescent="0.15">
      <c r="A2" s="2"/>
      <c r="B2" s="2"/>
      <c r="C2" s="2"/>
      <c r="D2" s="2"/>
      <c r="E2" s="2"/>
      <c r="F2" s="2"/>
    </row>
    <row r="3" spans="1:7" x14ac:dyDescent="0.15">
      <c r="A3" s="2"/>
      <c r="B3" s="47" t="s">
        <v>0</v>
      </c>
      <c r="C3" s="47"/>
      <c r="D3" s="47"/>
      <c r="E3" s="2"/>
      <c r="F3" s="2"/>
    </row>
    <row r="4" spans="1:7" ht="17.100000000000001" customHeight="1" x14ac:dyDescent="0.15">
      <c r="A4" s="5" t="s">
        <v>1</v>
      </c>
      <c r="B4" s="48"/>
      <c r="C4" s="48"/>
      <c r="D4" s="48"/>
      <c r="E4" s="48"/>
      <c r="F4" s="48"/>
    </row>
    <row r="5" spans="1:7" ht="17.100000000000001" customHeight="1" x14ac:dyDescent="0.15">
      <c r="A5" s="5" t="s">
        <v>21</v>
      </c>
      <c r="B5" s="48"/>
      <c r="C5" s="48"/>
      <c r="D5" s="48"/>
      <c r="E5" s="48"/>
      <c r="F5" s="48"/>
    </row>
    <row r="6" spans="1:7" x14ac:dyDescent="0.15">
      <c r="A6" s="2"/>
      <c r="B6" s="3"/>
      <c r="C6" s="3"/>
      <c r="D6" s="3"/>
      <c r="E6" s="3"/>
      <c r="F6" s="3"/>
    </row>
    <row r="7" spans="1:7" x14ac:dyDescent="0.15">
      <c r="A7" s="2"/>
      <c r="B7" s="47" t="s">
        <v>51</v>
      </c>
      <c r="C7" s="47"/>
      <c r="D7" s="47"/>
      <c r="E7" s="2"/>
      <c r="F7" s="2"/>
    </row>
    <row r="8" spans="1:7" x14ac:dyDescent="0.15">
      <c r="A8" s="2"/>
      <c r="B8" s="4" t="s">
        <v>19</v>
      </c>
      <c r="C8" s="4"/>
      <c r="D8" s="4" t="s">
        <v>20</v>
      </c>
      <c r="E8" s="4"/>
      <c r="F8" s="4" t="s">
        <v>22</v>
      </c>
    </row>
    <row r="9" spans="1:7" ht="17.100000000000001" customHeight="1" x14ac:dyDescent="0.15">
      <c r="A9" s="5" t="s">
        <v>18</v>
      </c>
      <c r="B9" s="6"/>
      <c r="C9" s="3" t="s">
        <v>65</v>
      </c>
      <c r="D9" s="15" t="str">
        <f>IF(B9&gt;=100000,"OK","NG")</f>
        <v>NG</v>
      </c>
      <c r="E9" s="3"/>
      <c r="F9" s="15" t="str">
        <f>IF(B9&gt;=30000,"OK","NG")</f>
        <v>NG</v>
      </c>
      <c r="G9" s="7"/>
    </row>
    <row r="10" spans="1:7" ht="17.100000000000001" customHeight="1" x14ac:dyDescent="0.15">
      <c r="A10" s="12"/>
      <c r="B10" s="14"/>
      <c r="C10" s="3"/>
      <c r="D10" s="14"/>
      <c r="E10" s="3"/>
      <c r="F10" s="14"/>
      <c r="G10" s="13"/>
    </row>
    <row r="11" spans="1:7" x14ac:dyDescent="0.15">
      <c r="A11" s="2"/>
      <c r="B11" s="47" t="s">
        <v>52</v>
      </c>
      <c r="C11" s="47"/>
      <c r="D11" s="47"/>
      <c r="E11" s="47"/>
      <c r="F11" s="47"/>
    </row>
    <row r="12" spans="1:7" ht="17.100000000000001" customHeight="1" x14ac:dyDescent="0.15">
      <c r="A12" s="26"/>
      <c r="B12" s="4" t="s">
        <v>16</v>
      </c>
      <c r="C12" s="26"/>
      <c r="D12" s="24"/>
      <c r="E12" s="20"/>
      <c r="F12" s="24"/>
      <c r="G12" s="13"/>
    </row>
    <row r="13" spans="1:7" ht="17.100000000000001" customHeight="1" x14ac:dyDescent="0.15">
      <c r="A13" s="5" t="s">
        <v>3</v>
      </c>
      <c r="B13" s="6"/>
      <c r="C13" s="53" t="s">
        <v>17</v>
      </c>
      <c r="D13" s="23"/>
      <c r="E13" s="20"/>
      <c r="F13" s="24"/>
      <c r="G13" s="13"/>
    </row>
    <row r="14" spans="1:7" ht="17.100000000000001" customHeight="1" x14ac:dyDescent="0.15">
      <c r="A14" s="5" t="s">
        <v>4</v>
      </c>
      <c r="B14" s="6"/>
      <c r="C14" s="54"/>
      <c r="D14" s="23"/>
      <c r="E14" s="20"/>
      <c r="F14" s="24"/>
      <c r="G14" s="13"/>
    </row>
    <row r="15" spans="1:7" ht="17.100000000000001" customHeight="1" x14ac:dyDescent="0.15">
      <c r="A15" s="5" t="s">
        <v>5</v>
      </c>
      <c r="B15" s="6"/>
      <c r="C15" s="54"/>
      <c r="D15" s="23"/>
      <c r="E15" s="20"/>
      <c r="F15" s="24"/>
      <c r="G15" s="13"/>
    </row>
    <row r="16" spans="1:7" ht="17.100000000000001" customHeight="1" x14ac:dyDescent="0.15">
      <c r="A16" s="5" t="s">
        <v>6</v>
      </c>
      <c r="B16" s="6"/>
      <c r="C16" s="54"/>
      <c r="D16" s="14"/>
      <c r="E16" s="20"/>
      <c r="F16" s="19"/>
      <c r="G16" s="13"/>
    </row>
    <row r="17" spans="1:7" ht="17.100000000000001" customHeight="1" x14ac:dyDescent="0.15">
      <c r="A17" s="5" t="s">
        <v>7</v>
      </c>
      <c r="B17" s="6"/>
      <c r="C17" s="54"/>
      <c r="D17" s="14"/>
      <c r="E17" s="20"/>
      <c r="F17" s="19"/>
      <c r="G17" s="13"/>
    </row>
    <row r="18" spans="1:7" ht="17.100000000000001" customHeight="1" x14ac:dyDescent="0.15">
      <c r="A18" s="5" t="s">
        <v>8</v>
      </c>
      <c r="B18" s="6"/>
      <c r="C18" s="54"/>
      <c r="D18" s="14"/>
      <c r="E18" s="49" t="s">
        <v>36</v>
      </c>
      <c r="F18" s="49"/>
      <c r="G18" s="13"/>
    </row>
    <row r="19" spans="1:7" ht="17.100000000000001" customHeight="1" x14ac:dyDescent="0.15">
      <c r="A19" s="5" t="s">
        <v>9</v>
      </c>
      <c r="B19" s="6"/>
      <c r="C19" s="54"/>
      <c r="D19" s="14"/>
      <c r="E19" s="21" t="s">
        <v>35</v>
      </c>
      <c r="F19" s="21" t="s">
        <v>34</v>
      </c>
      <c r="G19" s="13"/>
    </row>
    <row r="20" spans="1:7" ht="17.100000000000001" customHeight="1" x14ac:dyDescent="0.15">
      <c r="A20" s="5" t="s">
        <v>10</v>
      </c>
      <c r="B20" s="6"/>
      <c r="C20" s="54"/>
      <c r="D20" s="14"/>
      <c r="E20" s="18">
        <v>150000</v>
      </c>
      <c r="F20" s="25" t="s">
        <v>68</v>
      </c>
      <c r="G20" s="13"/>
    </row>
    <row r="21" spans="1:7" ht="17.100000000000001" customHeight="1" x14ac:dyDescent="0.15">
      <c r="A21" s="5" t="s">
        <v>11</v>
      </c>
      <c r="B21" s="6"/>
      <c r="C21" s="54"/>
      <c r="D21" s="14"/>
      <c r="E21" s="18">
        <v>450000</v>
      </c>
      <c r="F21" s="25" t="s">
        <v>25</v>
      </c>
      <c r="G21" s="13"/>
    </row>
    <row r="22" spans="1:7" ht="17.100000000000001" customHeight="1" x14ac:dyDescent="0.15">
      <c r="A22" s="5" t="s">
        <v>12</v>
      </c>
      <c r="B22" s="6"/>
      <c r="C22" s="54"/>
      <c r="D22" s="14"/>
      <c r="E22" s="18">
        <v>600000</v>
      </c>
      <c r="F22" s="25" t="s">
        <v>26</v>
      </c>
      <c r="G22" s="13"/>
    </row>
    <row r="23" spans="1:7" ht="17.100000000000001" customHeight="1" x14ac:dyDescent="0.15">
      <c r="A23" s="5" t="s">
        <v>13</v>
      </c>
      <c r="B23" s="6"/>
      <c r="C23" s="55"/>
      <c r="D23" s="14"/>
      <c r="E23" s="18">
        <v>900000</v>
      </c>
      <c r="F23" s="25" t="s">
        <v>27</v>
      </c>
      <c r="G23" s="13"/>
    </row>
    <row r="24" spans="1:7" ht="17.100000000000001" customHeight="1" x14ac:dyDescent="0.15">
      <c r="A24" s="8" t="s">
        <v>14</v>
      </c>
      <c r="B24" s="17">
        <f>SUM(B13:B23)</f>
        <v>0</v>
      </c>
      <c r="C24" s="9">
        <f>B24*3</f>
        <v>0</v>
      </c>
      <c r="D24" s="16"/>
      <c r="E24" s="12"/>
      <c r="F24" s="16" t="str">
        <f>IF(B24="申請月数が６箇月を超えています","入力を修正してください","自動計算されます")</f>
        <v>自動計算されます</v>
      </c>
    </row>
    <row r="25" spans="1:7" ht="17.100000000000001" customHeight="1" x14ac:dyDescent="0.15">
      <c r="A25" s="10" t="s">
        <v>28</v>
      </c>
      <c r="B25" s="50" t="s">
        <v>30</v>
      </c>
      <c r="C25" s="51"/>
      <c r="D25" s="51"/>
      <c r="E25" s="52"/>
      <c r="F25" s="22" t="str">
        <f>IF(B24&gt;50000,"〇","×")</f>
        <v>×</v>
      </c>
    </row>
    <row r="26" spans="1:7" ht="17.100000000000001" customHeight="1" x14ac:dyDescent="0.15">
      <c r="A26" s="10" t="s">
        <v>29</v>
      </c>
      <c r="B26" s="50" t="s">
        <v>69</v>
      </c>
      <c r="C26" s="51"/>
      <c r="D26" s="51"/>
      <c r="E26" s="52"/>
      <c r="F26" s="22" t="str">
        <f>IF(B24&gt;15000,"〇","×")</f>
        <v>×</v>
      </c>
    </row>
    <row r="27" spans="1:7" ht="17.100000000000001" customHeight="1" x14ac:dyDescent="0.15">
      <c r="A27" s="2"/>
      <c r="B27" s="50" t="s">
        <v>31</v>
      </c>
      <c r="C27" s="51"/>
      <c r="D27" s="51"/>
      <c r="E27" s="52"/>
      <c r="F27" s="44" t="str">
        <f>IF(B24&lt;=49999,"申請できません（特定事業所を除く）",IF(B24&lt;=149999,E20,IF(B24&lt;=299999,E21,IF(B24&lt;=499999,E22,E23))))</f>
        <v>申請できません（特定事業所を除く）</v>
      </c>
    </row>
    <row r="28" spans="1:7" ht="17.100000000000001" customHeight="1" x14ac:dyDescent="0.15">
      <c r="A28" s="2"/>
      <c r="B28" s="50" t="s">
        <v>32</v>
      </c>
      <c r="C28" s="51"/>
      <c r="D28" s="51"/>
      <c r="E28" s="52"/>
      <c r="F28" s="11">
        <f>IF(C24&lt;F27,C24,F27)</f>
        <v>0</v>
      </c>
    </row>
    <row r="29" spans="1:7" x14ac:dyDescent="0.15">
      <c r="A29" s="2"/>
      <c r="B29" s="47" t="s">
        <v>33</v>
      </c>
      <c r="C29" s="47"/>
      <c r="D29" s="47"/>
      <c r="E29" s="47"/>
      <c r="F29" s="47"/>
    </row>
  </sheetData>
  <sheetProtection algorithmName="SHA-512" hashValue="OwpjkC3uhJddxwRhRz5ALj6/nVPQJwX+yJSRLNdeEyMIuD8+jX4N/8Z5RmpfKSf+k41+3vOzil0eEMBr84zSKg==" saltValue="4V5df7UCbjzm2UuSAcAlWw==" spinCount="100000" sheet="1" pivotTables="0"/>
  <mergeCells count="13">
    <mergeCell ref="B29:F29"/>
    <mergeCell ref="E18:F18"/>
    <mergeCell ref="B25:E25"/>
    <mergeCell ref="B26:E26"/>
    <mergeCell ref="B27:E27"/>
    <mergeCell ref="B28:E28"/>
    <mergeCell ref="C13:C23"/>
    <mergeCell ref="B11:F11"/>
    <mergeCell ref="A1:F1"/>
    <mergeCell ref="B3:D3"/>
    <mergeCell ref="B4:F4"/>
    <mergeCell ref="B5:F5"/>
    <mergeCell ref="B7:D7"/>
  </mergeCells>
  <phoneticPr fontId="2"/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workbookViewId="0">
      <selection activeCell="B25" sqref="B25"/>
    </sheetView>
  </sheetViews>
  <sheetFormatPr defaultRowHeight="13.5" x14ac:dyDescent="0.15"/>
  <cols>
    <col min="1" max="1" width="13" bestFit="1" customWidth="1"/>
    <col min="2" max="2" width="26.5" customWidth="1"/>
    <col min="4" max="4" width="26.25" customWidth="1"/>
    <col min="5" max="5" width="9.125" customWidth="1"/>
    <col min="6" max="6" width="26.375" customWidth="1"/>
  </cols>
  <sheetData>
    <row r="1" spans="1:6" ht="17.25" x14ac:dyDescent="0.15">
      <c r="A1" s="46" t="s">
        <v>66</v>
      </c>
      <c r="B1" s="46"/>
      <c r="C1" s="46"/>
      <c r="D1" s="46"/>
      <c r="E1" s="46"/>
      <c r="F1" s="46"/>
    </row>
    <row r="3" spans="1:6" x14ac:dyDescent="0.15">
      <c r="A3" s="2"/>
      <c r="B3" s="47" t="s">
        <v>0</v>
      </c>
      <c r="C3" s="47"/>
      <c r="D3" s="47"/>
      <c r="E3" s="2"/>
      <c r="F3" s="2"/>
    </row>
    <row r="4" spans="1:6" x14ac:dyDescent="0.15">
      <c r="A4" s="5" t="s">
        <v>1</v>
      </c>
      <c r="B4" s="48"/>
      <c r="C4" s="48"/>
      <c r="D4" s="48"/>
      <c r="E4" s="48"/>
      <c r="F4" s="48"/>
    </row>
    <row r="5" spans="1:6" x14ac:dyDescent="0.15">
      <c r="A5" s="5" t="s">
        <v>21</v>
      </c>
      <c r="B5" s="48"/>
      <c r="C5" s="48"/>
      <c r="D5" s="48"/>
      <c r="E5" s="48"/>
      <c r="F5" s="48"/>
    </row>
    <row r="6" spans="1:6" x14ac:dyDescent="0.15">
      <c r="A6" s="2"/>
      <c r="B6" s="3"/>
      <c r="C6" s="3"/>
      <c r="D6" s="3"/>
      <c r="E6" s="3"/>
      <c r="F6" s="3"/>
    </row>
    <row r="7" spans="1:6" ht="12.75" customHeight="1" x14ac:dyDescent="0.15">
      <c r="A7" s="2"/>
      <c r="B7" s="47" t="s">
        <v>38</v>
      </c>
      <c r="C7" s="47"/>
      <c r="D7" s="47"/>
      <c r="E7" s="2"/>
      <c r="F7" s="2"/>
    </row>
    <row r="8" spans="1:6" x14ac:dyDescent="0.15">
      <c r="A8" s="2"/>
      <c r="B8" s="4" t="s">
        <v>39</v>
      </c>
      <c r="C8" s="4"/>
      <c r="D8" s="4"/>
      <c r="E8" s="4"/>
      <c r="F8" s="4"/>
    </row>
    <row r="9" spans="1:6" ht="14.25" x14ac:dyDescent="0.15">
      <c r="A9" s="5" t="s">
        <v>37</v>
      </c>
      <c r="B9" s="6"/>
      <c r="C9" s="31" t="s">
        <v>62</v>
      </c>
      <c r="D9" s="29"/>
      <c r="E9" s="30"/>
      <c r="F9" s="29"/>
    </row>
    <row r="11" spans="1:6" x14ac:dyDescent="0.15">
      <c r="A11" s="2"/>
      <c r="B11" s="28" t="s">
        <v>54</v>
      </c>
      <c r="C11" s="28"/>
      <c r="D11" s="28"/>
    </row>
    <row r="12" spans="1:6" x14ac:dyDescent="0.15">
      <c r="A12" s="2"/>
      <c r="B12" s="4" t="s">
        <v>40</v>
      </c>
      <c r="C12" s="4"/>
      <c r="D12" s="4"/>
    </row>
    <row r="13" spans="1:6" ht="14.25" x14ac:dyDescent="0.15">
      <c r="A13" s="5" t="s">
        <v>37</v>
      </c>
      <c r="B13" s="6"/>
      <c r="C13" s="31" t="s">
        <v>58</v>
      </c>
      <c r="D13" s="29"/>
      <c r="F13" s="56" t="s">
        <v>57</v>
      </c>
    </row>
    <row r="14" spans="1:6" x14ac:dyDescent="0.15">
      <c r="A14" s="2"/>
      <c r="B14" s="4" t="s">
        <v>56</v>
      </c>
      <c r="C14" s="4"/>
      <c r="D14" s="4"/>
      <c r="F14" s="56"/>
    </row>
    <row r="15" spans="1:6" ht="14.25" x14ac:dyDescent="0.15">
      <c r="A15" s="5" t="s">
        <v>37</v>
      </c>
      <c r="B15" s="6"/>
      <c r="C15" s="31" t="s">
        <v>59</v>
      </c>
      <c r="D15" s="29"/>
      <c r="F15" s="56"/>
    </row>
    <row r="17" spans="1:7" x14ac:dyDescent="0.15">
      <c r="A17" s="2"/>
      <c r="B17" s="47" t="s">
        <v>45</v>
      </c>
      <c r="C17" s="47"/>
      <c r="D17" s="47"/>
    </row>
    <row r="18" spans="1:7" x14ac:dyDescent="0.15">
      <c r="A18" s="2"/>
      <c r="B18" s="4" t="s">
        <v>39</v>
      </c>
      <c r="C18" s="4"/>
      <c r="D18" s="4"/>
    </row>
    <row r="19" spans="1:7" ht="14.25" x14ac:dyDescent="0.15">
      <c r="A19" s="5" t="s">
        <v>41</v>
      </c>
      <c r="B19" s="6"/>
      <c r="C19" s="31" t="s">
        <v>63</v>
      </c>
      <c r="D19" s="29"/>
    </row>
    <row r="21" spans="1:7" x14ac:dyDescent="0.15">
      <c r="A21" s="2"/>
      <c r="B21" s="40" t="s">
        <v>50</v>
      </c>
      <c r="C21" s="40"/>
      <c r="D21" s="40"/>
    </row>
    <row r="22" spans="1:7" x14ac:dyDescent="0.15">
      <c r="A22" s="2"/>
      <c r="B22" s="4" t="s">
        <v>40</v>
      </c>
      <c r="C22" s="4"/>
      <c r="D22" s="4"/>
    </row>
    <row r="23" spans="1:7" ht="14.25" x14ac:dyDescent="0.15">
      <c r="A23" s="5" t="s">
        <v>41</v>
      </c>
      <c r="B23" s="6"/>
      <c r="C23" s="31" t="s">
        <v>60</v>
      </c>
      <c r="D23" s="29"/>
      <c r="F23" s="56" t="s">
        <v>57</v>
      </c>
    </row>
    <row r="24" spans="1:7" x14ac:dyDescent="0.15">
      <c r="A24" s="2"/>
      <c r="B24" s="4" t="s">
        <v>56</v>
      </c>
      <c r="C24" s="4"/>
      <c r="D24" s="4"/>
      <c r="F24" s="56"/>
    </row>
    <row r="25" spans="1:7" ht="14.25" x14ac:dyDescent="0.15">
      <c r="A25" s="5" t="s">
        <v>41</v>
      </c>
      <c r="B25" s="6"/>
      <c r="C25" s="31" t="s">
        <v>61</v>
      </c>
      <c r="D25" s="29"/>
      <c r="F25" s="56"/>
    </row>
    <row r="27" spans="1:7" s="32" customFormat="1" ht="14.25" x14ac:dyDescent="0.15">
      <c r="B27" s="38" t="s">
        <v>46</v>
      </c>
      <c r="C27" s="39"/>
      <c r="D27" s="38" t="s">
        <v>44</v>
      </c>
      <c r="E27" s="34"/>
      <c r="F27" s="38" t="s">
        <v>47</v>
      </c>
    </row>
    <row r="28" spans="1:7" s="32" customFormat="1" ht="14.25" x14ac:dyDescent="0.15">
      <c r="A28" s="32" t="s">
        <v>43</v>
      </c>
      <c r="B28" s="42" t="e">
        <f>+(B9-B13)/B9</f>
        <v>#DIV/0!</v>
      </c>
      <c r="C28" s="33" t="s">
        <v>49</v>
      </c>
      <c r="D28" s="42" t="e">
        <f>+(B19-B23)/B19</f>
        <v>#DIV/0!</v>
      </c>
      <c r="E28" s="32" t="s">
        <v>49</v>
      </c>
      <c r="F28" s="43" t="e">
        <f>+IF(SUM(D28,-B28)&gt;=1%,"OK","NG")</f>
        <v>#DIV/0!</v>
      </c>
      <c r="G28" s="57"/>
    </row>
    <row r="29" spans="1:7" s="32" customFormat="1" ht="14.25" x14ac:dyDescent="0.15">
      <c r="A29" s="34"/>
      <c r="B29" s="35"/>
      <c r="C29" s="36"/>
      <c r="D29" s="35"/>
      <c r="E29" s="34"/>
      <c r="F29" s="37"/>
      <c r="G29" s="34"/>
    </row>
    <row r="30" spans="1:7" s="32" customFormat="1" ht="14.25" x14ac:dyDescent="0.15">
      <c r="A30" s="32" t="s">
        <v>42</v>
      </c>
      <c r="B30" s="42" t="e">
        <f>(B9-(B13+B15))/B9</f>
        <v>#DIV/0!</v>
      </c>
      <c r="C30" s="33" t="s">
        <v>49</v>
      </c>
      <c r="D30" s="42" t="e">
        <f>(B19-(B23+B25))/B19</f>
        <v>#DIV/0!</v>
      </c>
      <c r="E30" s="32" t="s">
        <v>49</v>
      </c>
      <c r="F30" s="43" t="e">
        <f>+IF(SUM(D30,-B30)&gt;=1%,"OK","NG")</f>
        <v>#DIV/0!</v>
      </c>
    </row>
    <row r="31" spans="1:7" s="32" customFormat="1" ht="14.25" x14ac:dyDescent="0.15"/>
    <row r="32" spans="1:7" s="32" customFormat="1" ht="14.25" x14ac:dyDescent="0.15">
      <c r="A32" s="32" t="s">
        <v>48</v>
      </c>
      <c r="B32" s="41" t="e">
        <f>+IF(OR(F28="OK",F30="OK"),"申請可","申請不可")</f>
        <v>#DIV/0!</v>
      </c>
    </row>
    <row r="33" spans="2:2" s="32" customFormat="1" ht="14.25" x14ac:dyDescent="0.15"/>
    <row r="34" spans="2:2" x14ac:dyDescent="0.15">
      <c r="B34" s="40" t="s">
        <v>55</v>
      </c>
    </row>
    <row r="35" spans="2:2" x14ac:dyDescent="0.15">
      <c r="B35" s="40" t="s">
        <v>64</v>
      </c>
    </row>
  </sheetData>
  <sheetProtection algorithmName="SHA-512" hashValue="QDFmc1r6wgW/SvUqflQ5ykyIGIsGBSmnRhDfCnCLVSrEx/Th645/eCh+V7M4o7Edi+dpGnUtANBt0ucUa6D9CA==" saltValue="mNxH4hBXbgWxPqC4gEfvSA==" spinCount="100000" sheet="1" objects="1" scenarios="1"/>
  <mergeCells count="8">
    <mergeCell ref="F23:F25"/>
    <mergeCell ref="A1:F1"/>
    <mergeCell ref="B7:D7"/>
    <mergeCell ref="B17:D17"/>
    <mergeCell ref="B4:F4"/>
    <mergeCell ref="B3:D3"/>
    <mergeCell ref="B5:F5"/>
    <mergeCell ref="F13:F15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入力例</vt:lpstr>
      <vt:lpstr>作業用①</vt:lpstr>
      <vt:lpstr>作業用②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kitakami</dc:creator>
  <cp:lastModifiedBy>田中　洋史</cp:lastModifiedBy>
  <cp:lastPrinted>2022-11-10T06:19:17Z</cp:lastPrinted>
  <dcterms:created xsi:type="dcterms:W3CDTF">2022-10-25T23:28:17Z</dcterms:created>
  <dcterms:modified xsi:type="dcterms:W3CDTF">2022-12-06T00:42:00Z</dcterms:modified>
</cp:coreProperties>
</file>